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<sst xmlns="http://schemas.openxmlformats.org/spreadsheetml/2006/main" count="36" uniqueCount="32">
  <si>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lambda</t>
  </si>
  <si>
    <t>nm</t>
  </si>
  <si>
    <t>mm</t>
  </si>
  <si>
    <t>sigma x</t>
  </si>
  <si>
    <t>delta theta</t>
  </si>
  <si>
    <t>1/e^2 diam.</t>
  </si>
  <si>
    <t>1/e^2 diverg.</t>
  </si>
  <si>
    <t>mr</t>
  </si>
  <si>
    <t>m</t>
  </si>
  <si>
    <t>thickness</t>
  </si>
  <si>
    <t>freq</t>
  </si>
  <si>
    <t>Hz</t>
  </si>
  <si>
    <t>omega</t>
  </si>
  <si>
    <t>s^-1</t>
  </si>
  <si>
    <t>E(n=0)</t>
  </si>
  <si>
    <t>eV m</t>
  </si>
  <si>
    <t>hbar (J m)</t>
  </si>
  <si>
    <t>hbar c</t>
  </si>
  <si>
    <t>J s</t>
  </si>
  <si>
    <t xml:space="preserve">J  </t>
  </si>
  <si>
    <t>side length</t>
  </si>
  <si>
    <t>density</t>
  </si>
  <si>
    <t>kg/m^3</t>
  </si>
  <si>
    <t>mom of I</t>
  </si>
  <si>
    <t>kg m^2</t>
  </si>
  <si>
    <t>ampl(n=0)</t>
  </si>
  <si>
    <t>r</t>
  </si>
  <si>
    <t>E (T=300K)</t>
  </si>
  <si>
    <t>k Boltzmann</t>
  </si>
  <si>
    <t>J/K</t>
  </si>
  <si>
    <t xml:space="preserve">J </t>
  </si>
  <si>
    <t>ampl(300K)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</si>
</sst>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1.00390625" style="0" bestFit="1" customWidth="1"/>
    <col min="2" max="2" width="12.421875" style="0" bestFit="1" customWidth="1"/>
    <col min="5" max="5" width="10.28125" style="0" customWidth="1"/>
  </cols>
  <sheetData>
    <row r="1" ht="12.75">
      <c r="A1">
        <f>2^31</f>
        <v>2147483648</v>
      </c>
    </row>
    <row r="3" spans="1:3" ht="12.75">
      <c r="A3" t="s">
        <v>0</v>
      </c>
      <c r="B3">
        <v>635</v>
      </c>
      <c r="C3" t="s">
        <v>1</v>
      </c>
    </row>
    <row r="4" spans="1:3" ht="12.75">
      <c r="A4" t="s">
        <v>5</v>
      </c>
      <c r="B4" s="1">
        <v>0.005</v>
      </c>
      <c r="C4" t="s">
        <v>2</v>
      </c>
    </row>
    <row r="5" spans="1:3" ht="12.75">
      <c r="A5" t="s">
        <v>3</v>
      </c>
      <c r="B5" s="1">
        <f>B4/4</f>
        <v>0.00125</v>
      </c>
      <c r="C5" t="s">
        <v>2</v>
      </c>
    </row>
    <row r="6" spans="1:3" ht="12.75">
      <c r="A6" t="s">
        <v>4</v>
      </c>
      <c r="B6" s="2">
        <f>B3*0.000000001/(4*PI())/(B5*0.001)*1000</f>
        <v>40.42535554534142</v>
      </c>
      <c r="C6" t="s">
        <v>7</v>
      </c>
    </row>
    <row r="7" spans="1:3" ht="12.75">
      <c r="A7" t="s">
        <v>6</v>
      </c>
      <c r="B7" s="2">
        <f>B6*4</f>
        <v>161.70142218136567</v>
      </c>
      <c r="C7" t="s">
        <v>7</v>
      </c>
    </row>
    <row r="12" spans="1:7" ht="12.75">
      <c r="A12" t="s">
        <v>10</v>
      </c>
      <c r="B12" s="3">
        <v>180</v>
      </c>
      <c r="C12" t="s">
        <v>11</v>
      </c>
      <c r="E12" t="s">
        <v>20</v>
      </c>
      <c r="F12" s="3">
        <v>0.004</v>
      </c>
      <c r="G12" t="s">
        <v>8</v>
      </c>
    </row>
    <row r="13" spans="1:7" ht="12.75">
      <c r="A13" t="s">
        <v>12</v>
      </c>
      <c r="B13" s="3">
        <f>2*PI()*B12</f>
        <v>1130.9733552923256</v>
      </c>
      <c r="C13" t="s">
        <v>13</v>
      </c>
      <c r="E13" t="s">
        <v>9</v>
      </c>
      <c r="F13" s="3">
        <v>0.0003</v>
      </c>
      <c r="G13" t="s">
        <v>8</v>
      </c>
    </row>
    <row r="14" spans="1:7" ht="12.75">
      <c r="A14" t="s">
        <v>17</v>
      </c>
      <c r="B14" s="3">
        <f>0.000000197</f>
        <v>1.97E-07</v>
      </c>
      <c r="C14" t="s">
        <v>15</v>
      </c>
      <c r="E14" t="s">
        <v>21</v>
      </c>
      <c r="F14" s="3">
        <v>3530</v>
      </c>
      <c r="G14" t="s">
        <v>22</v>
      </c>
    </row>
    <row r="15" spans="1:7" ht="12.75">
      <c r="A15" t="s">
        <v>16</v>
      </c>
      <c r="B15" s="3">
        <f>B14*0.00000000000000000016/300000000</f>
        <v>1.0506666666666667E-34</v>
      </c>
      <c r="C15" t="s">
        <v>18</v>
      </c>
      <c r="E15" t="s">
        <v>23</v>
      </c>
      <c r="F15" s="3">
        <f>(1/12)*F14*F12^2*F13*F12^2</f>
        <v>2.259199999999999E-11</v>
      </c>
      <c r="G15" t="s">
        <v>24</v>
      </c>
    </row>
    <row r="16" spans="1:3" ht="12.75">
      <c r="A16" t="s">
        <v>14</v>
      </c>
      <c r="B16" s="3">
        <f>0.5*B15*B13</f>
        <v>5.941380026469017E-32</v>
      </c>
      <c r="C16" t="s">
        <v>19</v>
      </c>
    </row>
    <row r="17" spans="1:3" ht="12.75">
      <c r="A17" t="s">
        <v>25</v>
      </c>
      <c r="B17">
        <f>SQRT(2*B16/(F$15*B$13^2))</f>
        <v>6.412523218703014E-14</v>
      </c>
      <c r="C17" t="s">
        <v>26</v>
      </c>
    </row>
    <row r="19" spans="1:3" ht="12.75">
      <c r="A19" t="s">
        <v>28</v>
      </c>
      <c r="B19" s="3">
        <v>1.38E-23</v>
      </c>
      <c r="C19" t="s">
        <v>29</v>
      </c>
    </row>
    <row r="20" spans="1:3" ht="12.75">
      <c r="A20" t="s">
        <v>27</v>
      </c>
      <c r="B20" s="3">
        <f>B19*300</f>
        <v>4.14E-21</v>
      </c>
      <c r="C20" t="s">
        <v>30</v>
      </c>
    </row>
    <row r="21" spans="1:3" ht="12.75">
      <c r="A21" t="s">
        <v>31</v>
      </c>
      <c r="B21">
        <f>SQRT(2*B20/(F$15*B$13^2))</f>
        <v>1.692721285006661E-08</v>
      </c>
      <c r="C2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HuskyPC</dc:creator>
  <cp:keywords/>
  <dc:description/>
  <cp:lastModifiedBy>HuskyPC</cp:lastModifiedBy>
  <dcterms:created xsi:type="dcterms:W3CDTF">2009-05-29T23:22:38Z</dcterms:created>
  <dcterms:modified xsi:type="dcterms:W3CDTF">2009-06-06T01:41:32Z</dcterms:modified>
  <cp:category/>
  <cp:version/>
  <cp:contentType/>
  <cp:contentStatus/>
</cp:coreProperties>
</file>